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<sst xmlns="http://schemas.openxmlformats.org/spreadsheetml/2006/main" count="127" uniqueCount="124">
  <si>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</si>
  <si>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</si>
  <si>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</si>
  <si>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</si>
  <si>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</si>
  <si>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</si>
  <si>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</si>
  <si>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</si>
  <si>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</si>
  <si>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</si>
  <si>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</si>
  <si>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</si>
  <si>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</si>
  <si>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</si>
  <si>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</si>
  <si>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</si>
  <si>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</si>
  <si>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</si>
  <si>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</si>
  <si>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</si>
  <si>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</si>
  <si>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</si>
  <si>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</si>
  <si>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</si>
  <si>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</si>
  <si>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</si>
  <si>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</si>
  <si>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</si>
  <si>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</si>
  <si>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</si>
  <si>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</si>
  <si>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</si>
  <si>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</si>
  <si>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</si>
  <si>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</si>
  <si>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</si>
  <si>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</si>
  <si>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</si>
  <si>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</si>
  <si>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</si>
  <si>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</si>
  <si>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</si>
  <si>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</si>
  <si>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</si>
  <si>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</si>
  <si>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</si>
  <si>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</si>
  <si>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</si>
  <si>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</si>
  <si>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</si>
  <si>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</si>
  <si>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</si>
  <si>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</si>
  <si>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</si>
  <si>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</si>
  <si>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</si>
  <si>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</si>
  <si>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</si>
  <si>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</si>
  <si>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</si>
  <si>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</si>
  <si>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</si>
  <si>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</si>
  <si>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</si>
  <si>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</si>
  <si>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</si>
  <si>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</si>
  <si>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</si>
  <si>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</si>
  <si>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</si>
  <si>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</si>
  <si>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</si>
  <si>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</si>
  <si>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</si>
  <si>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</si>
  <si>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</si>
  <si>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</si>
  <si>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</si>
  <si>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</si>
  <si>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</si>
  <si>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</si>
  <si>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</si>
  <si>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</si>
  <si>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</si>
  <si>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</si>
  <si>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</si>
  <si>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</si>
  <si>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</si>
  <si>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</si>
  <si>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</si>
  <si>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</si>
  <si>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</si>
  <si>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</si>
  <si>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</si>
  <si>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</si>
  <si>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</si>
  <si>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</si>
  <si>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</si>
  <si>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</si>
  <si>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</si>
  <si>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</si>
  <si>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</si>
  <si>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</si>
  <si>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</si>
  <si>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</si>
  <si>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</si>
  <si>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</si>
  <si>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</si>
  <si>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</si>
  <si>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</si>
  <si>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</si>
  <si>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</si>
  <si>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</si>
  <si>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</si>
  <si>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</si>
  <si>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</si>
  <si>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</si>
  <si>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</si>
  <si>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</si>
  <si>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</si>
  <si>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ESTUDIOS CIENTÍFICOS Y TECNOLÓGICOS DEL ESTADO DE CAMPECHE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</si>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</sst>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60" zoomScalePageLayoutView="0" workbookViewId="0" topLeftCell="A1">
      <pane ySplit="6" topLeftCell="A53" activePane="bottomLeft" state="frozen"/>
      <selection pane="topLeft" activeCell="A1" sqref="A1"/>
      <selection pane="bottomLeft" activeCell="C67" sqref="C6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32350526.77</v>
      </c>
      <c r="D9" s="9">
        <f>SUM(D10:D16)</f>
        <v>34660644.58</v>
      </c>
      <c r="E9" s="11" t="s">
        <v>8</v>
      </c>
      <c r="F9" s="9">
        <f>SUM(F10:F18)</f>
        <v>6175516.52</v>
      </c>
      <c r="G9" s="9">
        <f>SUM(G10:G18)</f>
        <v>16674688.68</v>
      </c>
    </row>
    <row r="10" spans="2:7" ht="12.75">
      <c r="B10" s="12" t="s">
        <v>9</v>
      </c>
      <c r="C10" s="9">
        <v>20000</v>
      </c>
      <c r="D10" s="9">
        <v>0</v>
      </c>
      <c r="E10" s="13" t="s">
        <v>10</v>
      </c>
      <c r="F10" s="9">
        <v>1026679.84</v>
      </c>
      <c r="G10" s="9">
        <v>8191835.64</v>
      </c>
    </row>
    <row r="11" spans="2:7" ht="12.75">
      <c r="B11" s="12" t="s">
        <v>11</v>
      </c>
      <c r="C11" s="9">
        <v>32320526.77</v>
      </c>
      <c r="D11" s="9">
        <v>34650644.58</v>
      </c>
      <c r="E11" s="13" t="s">
        <v>12</v>
      </c>
      <c r="F11" s="9">
        <v>1898791.91</v>
      </c>
      <c r="G11" s="9">
        <v>2099323.98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10000</v>
      </c>
      <c r="D15" s="9">
        <v>10000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3250044.77</v>
      </c>
      <c r="G16" s="9">
        <v>6383529.06</v>
      </c>
    </row>
    <row r="17" spans="2:7" ht="12.75">
      <c r="B17" s="10" t="s">
        <v>23</v>
      </c>
      <c r="C17" s="9">
        <f>SUM(C18:C24)</f>
        <v>7842783.7700000005</v>
      </c>
      <c r="D17" s="9">
        <f>SUM(D18:D24)</f>
        <v>7619955.510000001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7365445.57</v>
      </c>
      <c r="D19" s="9">
        <v>7365445.57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477338.2</v>
      </c>
      <c r="D20" s="9">
        <v>254509.94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156265.63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156265.63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12754236.21</v>
      </c>
      <c r="G31" s="9">
        <f>SUM(G32:G37)</f>
        <v>12770129.92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12754236.21</v>
      </c>
      <c r="G34" s="9">
        <v>12770129.92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C9+C17+C25+C31+C37+C38+C41+1</f>
        <v>40349577.17</v>
      </c>
      <c r="D47" s="9">
        <f>D9+D17+D25+D31+D37+D38+D41+1</f>
        <v>42280601.089999996</v>
      </c>
      <c r="E47" s="8" t="s">
        <v>82</v>
      </c>
      <c r="F47" s="9">
        <f>F9+F19+F23+F26+F27+F31+F38+F42</f>
        <v>18929752.73</v>
      </c>
      <c r="G47" s="9">
        <f>G9+G19+G23+G26+G27+G31+G38+G42</f>
        <v>29444818.6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209.19</v>
      </c>
      <c r="D50" s="9">
        <v>700209.19</v>
      </c>
      <c r="E50" s="11" t="s">
        <v>86</v>
      </c>
      <c r="F50" s="9">
        <v>8746764.92</v>
      </c>
      <c r="G50" s="9">
        <v>8746764.92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189597213.42</v>
      </c>
      <c r="D52" s="9">
        <v>188947316.46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98802410.55</v>
      </c>
      <c r="D53" s="9">
        <v>97491206.47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7382314.71</v>
      </c>
      <c r="D54" s="9">
        <v>7063604.71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29">
        <v>-46397787.84</v>
      </c>
      <c r="D55" s="29">
        <f>-44010592.77-2</f>
        <v>-44010594.77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67016.4</v>
      </c>
      <c r="D56" s="9">
        <v>67016.4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8746764.92</v>
      </c>
      <c r="G57" s="9">
        <f>SUM(G50:G55)</f>
        <v>8746764.92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27676517.65</v>
      </c>
      <c r="G59" s="9">
        <f>G47+G57</f>
        <v>38191583.52</v>
      </c>
    </row>
    <row r="60" spans="2:7" ht="25.5">
      <c r="B60" s="6" t="s">
        <v>102</v>
      </c>
      <c r="C60" s="9">
        <f>SUM(C50:C58)</f>
        <v>249451376.42999995</v>
      </c>
      <c r="D60" s="9">
        <f>SUM(D50:D58)-1</f>
        <v>250258757.45999998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C47+C60-1</f>
        <v>289800952.59999996</v>
      </c>
      <c r="D62" s="9">
        <f>D47+D60-1</f>
        <v>292539357.54999995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125691982.52000001</v>
      </c>
      <c r="G63" s="9">
        <f>SUM(G64:G66)</f>
        <v>125691982.52000001</v>
      </c>
    </row>
    <row r="64" spans="2:7" ht="12.75">
      <c r="B64" s="10"/>
      <c r="C64" s="9"/>
      <c r="D64" s="9"/>
      <c r="E64" s="11" t="s">
        <v>106</v>
      </c>
      <c r="F64" s="9">
        <v>113862061.59</v>
      </c>
      <c r="G64" s="9">
        <v>113862061.59</v>
      </c>
    </row>
    <row r="65" spans="2:7" ht="12.75">
      <c r="B65" s="10"/>
      <c r="C65" s="9"/>
      <c r="D65" s="9"/>
      <c r="E65" s="11" t="s">
        <v>107</v>
      </c>
      <c r="F65" s="9">
        <v>11829920.93</v>
      </c>
      <c r="G65" s="9">
        <v>11829920.93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136432452.43</v>
      </c>
      <c r="G68" s="9">
        <f>SUM(G69:G73)</f>
        <v>128655791.1</v>
      </c>
    </row>
    <row r="69" spans="2:7" ht="12.75">
      <c r="B69" s="10"/>
      <c r="C69" s="9"/>
      <c r="D69" s="9"/>
      <c r="E69" s="11" t="s">
        <v>110</v>
      </c>
      <c r="F69" s="9">
        <v>7826760.96</v>
      </c>
      <c r="G69" s="29">
        <v>-1979110</v>
      </c>
    </row>
    <row r="70" spans="2:7" ht="12.75">
      <c r="B70" s="10"/>
      <c r="C70" s="9"/>
      <c r="D70" s="9"/>
      <c r="E70" s="11" t="s">
        <v>111</v>
      </c>
      <c r="F70" s="9">
        <v>21509265.37</v>
      </c>
      <c r="G70" s="9">
        <v>23538475</v>
      </c>
    </row>
    <row r="71" spans="2:7" ht="12.75">
      <c r="B71" s="10"/>
      <c r="C71" s="9"/>
      <c r="D71" s="9"/>
      <c r="E71" s="11" t="s">
        <v>112</v>
      </c>
      <c r="F71" s="9">
        <v>107096426.1</v>
      </c>
      <c r="G71" s="9">
        <v>107096426.1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262124434.95000002</v>
      </c>
      <c r="G79" s="9">
        <f>G63+G68+G75</f>
        <v>254347773.62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289800952.6</v>
      </c>
      <c r="G81" s="9">
        <f>G59+G79+1</f>
        <v>292539358.14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JAIME HUCHIN</cp:lastModifiedBy>
  <cp:lastPrinted>2020-07-07T17:08:02Z</cp:lastPrinted>
  <dcterms:created xsi:type="dcterms:W3CDTF">2016-10-11T18:36:49Z</dcterms:created>
  <dcterms:modified xsi:type="dcterms:W3CDTF">2020-07-07T17:08:20Z</dcterms:modified>
  <cp:category/>
  <cp:version/>
  <cp:contentType/>
  <cp:contentStatus/>
</cp:coreProperties>
</file>